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loud.groeschl.org\01_virtualengInternalOnly\Website\Posts\2024-01-08_Gleichzeitigkeit_von_Zuständen\Medien\"/>
    </mc:Choice>
  </mc:AlternateContent>
  <xr:revisionPtr revIDLastSave="0" documentId="13_ncr:1_{D4258816-1FB6-4C5C-9A85-9A18C49AC4DD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Tabelle1" sheetId="1" r:id="rId1"/>
    <sheet name="werte" sheetId="3" state="hidden" r:id="rId2"/>
  </sheets>
  <definedNames>
    <definedName name="_xlnm.Print_Area" localSheetId="0">Tabelle1!$A$1:$G$26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4" i="1"/>
  <c r="E15" i="1" s="1"/>
  <c r="F12" i="1"/>
  <c r="C3" i="3"/>
  <c r="C6" i="3"/>
  <c r="C4" i="3"/>
  <c r="F14" i="1" l="1"/>
  <c r="F15" i="1" s="1"/>
  <c r="E16" i="1" l="1"/>
  <c r="E17" i="1" l="1"/>
  <c r="E18" i="1"/>
  <c r="E20" i="1" l="1"/>
  <c r="F19" i="1"/>
  <c r="F20" i="1" s="1"/>
  <c r="E21" i="1" l="1"/>
  <c r="E22" i="1" s="1"/>
</calcChain>
</file>

<file path=xl/sharedStrings.xml><?xml version="1.0" encoding="utf-8"?>
<sst xmlns="http://schemas.openxmlformats.org/spreadsheetml/2006/main" count="30" uniqueCount="25">
  <si>
    <t>Zustand 1</t>
  </si>
  <si>
    <t>Zustand 2</t>
  </si>
  <si>
    <t>in Tagen</t>
  </si>
  <si>
    <t>-</t>
  </si>
  <si>
    <t>Anzahl in 100 Jahren</t>
  </si>
  <si>
    <t>in (Minuten / 100 Jahre)</t>
  </si>
  <si>
    <t>in Minuten</t>
  </si>
  <si>
    <t>in Stunden</t>
  </si>
  <si>
    <t>in Wochen</t>
  </si>
  <si>
    <t>in Monaten</t>
  </si>
  <si>
    <t>in Jahren</t>
  </si>
  <si>
    <t>Anzahl  des Auftretens im oben gewählten Betrachtungszeitraum</t>
  </si>
  <si>
    <t>Wahrscheinlichkeit, dass beide Zustände zur gleichen Zeit anstehen
(Zeitanteil bei dem beide Zustände gleichzeitig anstehen)</t>
  </si>
  <si>
    <t>Ein Zustand ist durch seine Eintrittshäufigkeit und der jeweiligen Dauer charakterisiert.</t>
  </si>
  <si>
    <r>
      <rPr>
        <b/>
        <sz val="11"/>
        <color theme="1"/>
        <rFont val="Calibri"/>
        <family val="2"/>
        <scheme val="minor"/>
      </rPr>
      <t>Eingabe:</t>
    </r>
    <r>
      <rPr>
        <sz val="11"/>
        <color theme="1"/>
        <rFont val="Calibri"/>
        <family val="2"/>
        <scheme val="minor"/>
      </rPr>
      <t xml:space="preserve"> Betrachtungszeitraum</t>
    </r>
  </si>
  <si>
    <r>
      <rPr>
        <b/>
        <sz val="11"/>
        <color theme="1"/>
        <rFont val="Calibri"/>
        <family val="2"/>
        <scheme val="minor"/>
      </rPr>
      <t>Eingabe:</t>
    </r>
    <r>
      <rPr>
        <sz val="11"/>
        <color theme="1"/>
        <rFont val="Calibri"/>
        <family val="2"/>
        <scheme val="minor"/>
      </rPr>
      <t xml:space="preserve"> Häufigkeit des Eintritts des Zustandes im gewählten Betrachtungszeitraum</t>
    </r>
  </si>
  <si>
    <r>
      <rPr>
        <b/>
        <sz val="11"/>
        <color theme="1"/>
        <rFont val="Calibri"/>
        <family val="2"/>
        <scheme val="minor"/>
      </rPr>
      <t>Eingabe:</t>
    </r>
    <r>
      <rPr>
        <sz val="11"/>
        <color theme="1"/>
        <rFont val="Calibri"/>
        <family val="2"/>
        <scheme val="minor"/>
      </rPr>
      <t xml:space="preserve"> Dauer des  einzelnen Zustandes 
Wahl der Einheit per Drop-Down-Menu (Mausklick auf die Zelle)</t>
    </r>
  </si>
  <si>
    <t>Weiße Felder sind Eingabefelder.</t>
  </si>
  <si>
    <t>%</t>
  </si>
  <si>
    <t>Anzahl pro Jahr</t>
  </si>
  <si>
    <t>Das Ergebnis der Rechnung (rote Felder als neuer Zustand 1 oder 2 ) kann erneut eingesetzt werden, um die Gleichzeitigkeit von mehr als zwei Zuständen abzuschätzen (kaskadierte Berechnung).</t>
  </si>
  <si>
    <r>
      <t>Wahrscheinlichkeit des gleichzeitgen Auftretens mit dem jeweilig andren Zustand P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, P</t>
    </r>
    <r>
      <rPr>
        <vertAlign val="subscript"/>
        <sz val="11"/>
        <color theme="1"/>
        <rFont val="Calibri"/>
        <family val="2"/>
        <scheme val="minor"/>
      </rPr>
      <t>2</t>
    </r>
  </si>
  <si>
    <r>
      <t xml:space="preserve">Das Excel-Tool ist eine Hilfe bei der </t>
    </r>
    <r>
      <rPr>
        <u/>
        <sz val="12"/>
        <color theme="1"/>
        <rFont val="Calibri"/>
        <family val="2"/>
        <scheme val="minor"/>
      </rPr>
      <t>Abschätzung</t>
    </r>
    <r>
      <rPr>
        <sz val="12"/>
        <color theme="1"/>
        <rFont val="Calibri"/>
        <family val="2"/>
        <scheme val="minor"/>
      </rPr>
      <t xml:space="preserve"> der Gleichzeitigkeit. Eine Plausibilitätsprüfung muss auf jeden Fall in der Sicherheitsbetrachtung erfolgen.</t>
    </r>
  </si>
  <si>
    <t>Abschätzung der Gleichzeitigkeit des Auftretens von zwei Zuständen</t>
  </si>
  <si>
    <t>Antreffwahrscheinlichkeit  (zeitlisch)
(Zeitanteil des Zustandes, sollte von der Größenordnung kleiner 10% sein)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</si>
</sst>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0"/>
    <numFmt numFmtId="165" formatCode="0.0000E+00"/>
    <numFmt numFmtId="166" formatCode="0.00000%"/>
    <numFmt numFmtId="167" formatCode="#,##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DC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" fontId="0" fillId="0" borderId="0" xfId="0" applyNumberFormat="1"/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left"/>
    </xf>
    <xf numFmtId="0" fontId="0" fillId="4" borderId="6" xfId="0" applyFill="1" applyBorder="1" applyAlignment="1">
      <alignment horizontal="left" vertical="top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 indent="1"/>
    </xf>
    <xf numFmtId="166" fontId="0" fillId="2" borderId="1" xfId="1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1" xfId="2" applyNumberFormat="1" applyFont="1" applyFill="1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/>
    </xf>
    <xf numFmtId="165" fontId="0" fillId="2" borderId="3" xfId="0" applyNumberFormat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167" fontId="3" fillId="5" borderId="3" xfId="0" applyNumberFormat="1" applyFont="1" applyFill="1" applyBorder="1" applyAlignment="1">
      <alignment horizontal="center" vertical="center"/>
    </xf>
    <xf numFmtId="167" fontId="3" fillId="5" borderId="2" xfId="0" applyNumberFormat="1" applyFont="1" applyFill="1" applyBorder="1" applyAlignment="1">
      <alignment horizontal="center" vertical="center"/>
    </xf>
    <xf numFmtId="166" fontId="0" fillId="2" borderId="3" xfId="1" applyNumberFormat="1" applyFont="1" applyFill="1" applyBorder="1" applyAlignment="1">
      <alignment horizontal="center" vertical="center"/>
    </xf>
    <xf numFmtId="166" fontId="0" fillId="2" borderId="2" xfId="1" applyNumberFormat="1" applyFont="1" applyFill="1" applyBorder="1" applyAlignment="1">
      <alignment horizontal="center" vertical="center"/>
    </xf>
  </cellXfs>
  <cellStyles count="3">
    <cellStyle name="Komma" xfId="2" builtinId="3"/>
    <cellStyle name="Prozent" xfId="1" builtinId="5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FFCDCD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19686</xdr:colOff>
      <xdr:row>0</xdr:row>
      <xdr:rowOff>97790</xdr:rowOff>
    </xdr:from>
    <xdr:to>
      <xdr:col>2</xdr:col>
      <xdr:colOff>914400</xdr:colOff>
      <xdr:row>2</xdr:row>
      <xdr:rowOff>97156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3CAEB475-FEBA-498E-834F-80A212A35180}"/>
            </a:ext>
          </a:extLst>
        </xdr:cNvPr>
        <xdr:cNvSpPr/>
      </xdr:nvSpPr>
      <xdr:spPr>
        <a:xfrm>
          <a:off x="414339" y="90488"/>
          <a:ext cx="1195386" cy="357188"/>
        </a:xfrm>
        <a:prstGeom prst="rect">
          <a:avLst/>
        </a:prstGeom>
        <a:solidFill>
          <a:srgbClr val="4472C4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none" lIns="72000" tIns="36000" rIns="72000" bIns="36000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1600" b="0">
              <a:solidFill>
                <a:schemeClr val="bg1"/>
              </a:solidFill>
            </a:rPr>
            <a:t>virtual</a:t>
          </a:r>
          <a:r>
            <a:rPr lang="de-DE" sz="2000" b="0">
              <a:solidFill>
                <a:schemeClr val="bg1"/>
              </a:solidFill>
            </a:rPr>
            <a:t>Eng</a:t>
          </a:r>
          <a:r>
            <a:rPr lang="de-DE" sz="2400" b="0">
              <a:solidFill>
                <a:schemeClr val="bg1"/>
              </a:solidFill>
            </a:rPr>
            <a:t>!</a:t>
          </a:r>
          <a:endParaRPr lang="de-DE" sz="1800" b="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24"/>
  <sheetViews>
    <sheetView showGridLines="0" tabSelected="1" topLeftCell="A3" zoomScale="115" zoomScaleNormal="115" workbookViewId="0">
      <selection activeCell="H8" sqref="H8"/>
    </sheetView>
  </sheetViews>
  <sheetFormatPr baseColWidth="10" defaultRowHeight="14.5" x14ac:dyDescent="0.35"/>
  <cols>
    <col min="1" max="1" width="5.453125" customWidth="1"/>
    <col min="2" max="2" width="4.26953125" style="2" customWidth="1"/>
    <col min="3" max="3" width="84.26953125" customWidth="1"/>
    <col min="4" max="4" width="32.54296875" style="1" customWidth="1"/>
    <col min="5" max="5" width="12.26953125" style="1" customWidth="1"/>
    <col min="6" max="6" width="14.26953125" style="1" customWidth="1"/>
    <col min="7" max="7" width="4.36328125" style="2" customWidth="1"/>
  </cols>
  <sheetData>
    <row r="3" spans="2:6" s="1" customFormat="1" x14ac:dyDescent="0.35"/>
    <row r="4" spans="2:6" ht="23.25" customHeight="1" x14ac:dyDescent="0.35"/>
    <row r="5" spans="2:6" ht="20.65" customHeight="1" x14ac:dyDescent="0.55000000000000004">
      <c r="B5" s="33" t="s">
        <v>23</v>
      </c>
      <c r="C5" s="33"/>
      <c r="D5" s="33"/>
      <c r="E5" s="33"/>
      <c r="F5" s="33"/>
    </row>
    <row r="6" spans="2:6" ht="20.65" customHeight="1" x14ac:dyDescent="0.35">
      <c r="B6" s="30" t="s">
        <v>13</v>
      </c>
      <c r="C6" s="30"/>
      <c r="D6" s="30"/>
      <c r="E6" s="30"/>
      <c r="F6" s="30"/>
    </row>
    <row r="7" spans="2:6" ht="20.65" customHeight="1" x14ac:dyDescent="0.35">
      <c r="B7" s="30" t="s">
        <v>22</v>
      </c>
      <c r="C7" s="30"/>
      <c r="D7" s="30"/>
      <c r="E7" s="30"/>
      <c r="F7" s="30"/>
    </row>
    <row r="8" spans="2:6" ht="20.65" customHeight="1" x14ac:dyDescent="0.35">
      <c r="B8" s="9" t="s">
        <v>17</v>
      </c>
      <c r="C8" s="9"/>
      <c r="D8" s="9"/>
      <c r="E8" s="9"/>
      <c r="F8" s="9"/>
    </row>
    <row r="10" spans="2:6" s="3" customFormat="1" ht="34.5" customHeight="1" x14ac:dyDescent="0.35">
      <c r="B10" s="16"/>
      <c r="C10" s="17"/>
      <c r="D10" s="18"/>
      <c r="E10" s="19" t="s">
        <v>0</v>
      </c>
      <c r="F10" s="20" t="s">
        <v>1</v>
      </c>
    </row>
    <row r="11" spans="2:6" s="3" customFormat="1" ht="36.75" customHeight="1" x14ac:dyDescent="0.35">
      <c r="B11" s="7">
        <v>1</v>
      </c>
      <c r="C11" s="4" t="s">
        <v>14</v>
      </c>
      <c r="D11" s="7" t="s">
        <v>10</v>
      </c>
      <c r="E11" s="21">
        <v>1</v>
      </c>
      <c r="F11" s="21">
        <v>1</v>
      </c>
    </row>
    <row r="12" spans="2:6" s="3" customFormat="1" ht="36.75" customHeight="1" x14ac:dyDescent="0.35">
      <c r="B12" s="7">
        <v>2</v>
      </c>
      <c r="C12" s="5" t="s">
        <v>15</v>
      </c>
      <c r="D12" s="10" t="s">
        <v>11</v>
      </c>
      <c r="E12" s="21">
        <v>10</v>
      </c>
      <c r="F12" s="21">
        <f>3*365</f>
        <v>1095</v>
      </c>
    </row>
    <row r="13" spans="2:6" s="3" customFormat="1" ht="36.75" customHeight="1" x14ac:dyDescent="0.35">
      <c r="B13" s="7">
        <v>3</v>
      </c>
      <c r="C13" s="6" t="s">
        <v>16</v>
      </c>
      <c r="D13" s="12" t="s">
        <v>6</v>
      </c>
      <c r="E13" s="21">
        <v>60</v>
      </c>
      <c r="F13" s="21">
        <v>10</v>
      </c>
    </row>
    <row r="14" spans="2:6" s="3" customFormat="1" ht="36.75" customHeight="1" x14ac:dyDescent="0.35">
      <c r="B14" s="13">
        <v>4</v>
      </c>
      <c r="C14" s="5" t="s">
        <v>24</v>
      </c>
      <c r="D14" s="7" t="s">
        <v>3</v>
      </c>
      <c r="E14" s="8">
        <f>E12/E11*E13/VLOOKUP($D$13,werte!$B$3:$C$8,2,FALSE)</f>
        <v>1.1415525114155251E-3</v>
      </c>
      <c r="F14" s="8">
        <f>F12/F11*F13/VLOOKUP($D$13,werte!$B$3:$C$8,2,FALSE)</f>
        <v>2.0833333333333332E-2</v>
      </c>
    </row>
    <row r="15" spans="2:6" s="3" customFormat="1" ht="36.75" customHeight="1" x14ac:dyDescent="0.35">
      <c r="B15" s="14"/>
      <c r="C15" s="11"/>
      <c r="D15" s="7" t="s">
        <v>18</v>
      </c>
      <c r="E15" s="24">
        <f>E14</f>
        <v>1.1415525114155251E-3</v>
      </c>
      <c r="F15" s="24">
        <f>F14</f>
        <v>2.0833333333333332E-2</v>
      </c>
    </row>
    <row r="16" spans="2:6" s="3" customFormat="1" ht="36.75" customHeight="1" x14ac:dyDescent="0.35">
      <c r="B16" s="13">
        <v>5</v>
      </c>
      <c r="C16" s="5" t="s">
        <v>12</v>
      </c>
      <c r="D16" s="7" t="s">
        <v>3</v>
      </c>
      <c r="E16" s="31">
        <f>E14*F14</f>
        <v>2.3782343987823439E-5</v>
      </c>
      <c r="F16" s="32"/>
    </row>
    <row r="17" spans="2:8" s="3" customFormat="1" ht="36.75" customHeight="1" x14ac:dyDescent="0.35">
      <c r="B17" s="22"/>
      <c r="C17" s="23"/>
      <c r="D17" s="7" t="s">
        <v>18</v>
      </c>
      <c r="E17" s="36">
        <f>E16</f>
        <v>2.3782343987823439E-5</v>
      </c>
      <c r="F17" s="37"/>
    </row>
    <row r="18" spans="2:8" s="3" customFormat="1" ht="36.75" customHeight="1" x14ac:dyDescent="0.35">
      <c r="B18" s="14"/>
      <c r="C18" s="11"/>
      <c r="D18" s="7" t="s">
        <v>5</v>
      </c>
      <c r="E18" s="34">
        <f>E16*(365*24*60*100)</f>
        <v>1250</v>
      </c>
      <c r="F18" s="35"/>
    </row>
    <row r="19" spans="2:8" s="3" customFormat="1" ht="36.75" customHeight="1" x14ac:dyDescent="0.35">
      <c r="B19" s="13">
        <v>6</v>
      </c>
      <c r="C19" s="5" t="s">
        <v>21</v>
      </c>
      <c r="D19" s="7" t="s">
        <v>18</v>
      </c>
      <c r="E19" s="27">
        <f>E17/E15</f>
        <v>2.0833333333333332E-2</v>
      </c>
      <c r="F19" s="27">
        <f>E17/F15</f>
        <v>1.1415525114155251E-3</v>
      </c>
      <c r="H19" s="28"/>
    </row>
    <row r="20" spans="2:8" s="3" customFormat="1" ht="36.75" customHeight="1" x14ac:dyDescent="0.35">
      <c r="B20" s="22"/>
      <c r="C20" s="23"/>
      <c r="D20" s="13" t="s">
        <v>19</v>
      </c>
      <c r="E20" s="26">
        <f>E19*(E12/E11)</f>
        <v>0.20833333333333331</v>
      </c>
      <c r="F20" s="25">
        <f>F19*(F12/F11)</f>
        <v>1.25</v>
      </c>
    </row>
    <row r="21" spans="2:8" s="3" customFormat="1" ht="36.75" customHeight="1" x14ac:dyDescent="0.35">
      <c r="B21" s="22"/>
      <c r="C21" s="23"/>
      <c r="D21" s="14"/>
      <c r="E21" s="34">
        <f>E20+F20</f>
        <v>1.4583333333333333</v>
      </c>
      <c r="F21" s="35"/>
    </row>
    <row r="22" spans="2:8" s="3" customFormat="1" ht="36.75" customHeight="1" x14ac:dyDescent="0.35">
      <c r="B22" s="14"/>
      <c r="C22" s="11"/>
      <c r="D22" s="7" t="s">
        <v>4</v>
      </c>
      <c r="E22" s="34">
        <f>E21*100</f>
        <v>145.83333333333331</v>
      </c>
      <c r="F22" s="35"/>
    </row>
    <row r="24" spans="2:8" ht="33" customHeight="1" x14ac:dyDescent="0.35">
      <c r="B24" s="29" t="s">
        <v>20</v>
      </c>
      <c r="C24" s="29"/>
      <c r="D24" s="29"/>
      <c r="E24" s="29"/>
      <c r="F24" s="29"/>
    </row>
  </sheetData>
  <mergeCells count="9">
    <mergeCell ref="B24:F24"/>
    <mergeCell ref="B7:F7"/>
    <mergeCell ref="E16:F16"/>
    <mergeCell ref="B5:F5"/>
    <mergeCell ref="B6:F6"/>
    <mergeCell ref="E21:F21"/>
    <mergeCell ref="E18:F18"/>
    <mergeCell ref="E17:F17"/>
    <mergeCell ref="E22:F22"/>
  </mergeCells>
  <conditionalFormatting sqref="E15:F15">
    <cfRule type="cellIs" dxfId="0" priority="1" operator="greaterThanOrEqual">
      <formula>10%</formula>
    </cfRule>
  </conditionalFormatting>
  <pageMargins left="0.7" right="0.7" top="0.78740157499999996" bottom="0.78740157499999996" header="0.3" footer="0.3"/>
  <pageSetup paperSize="9" scale="56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Einheit der Dauer wählen" xr:uid="{6B737814-549A-4936-8071-5107A94E3F5F}">
          <x14:formula1>
            <xm:f>werte!$B$3:$B$8</xm:f>
          </x14:formula1>
          <xm:sqref>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17E8F-7A3B-43DA-BA25-2FA0F154F387}">
  <dimension ref="B3:C8"/>
  <sheetViews>
    <sheetView workbookViewId="0">
      <selection activeCell="C3" sqref="C3"/>
    </sheetView>
  </sheetViews>
  <sheetFormatPr baseColWidth="10" defaultRowHeight="14.5" x14ac:dyDescent="0.35"/>
  <sheetData>
    <row r="3" spans="2:3" x14ac:dyDescent="0.35">
      <c r="B3" t="s">
        <v>6</v>
      </c>
      <c r="C3">
        <f>365*24*60</f>
        <v>525600</v>
      </c>
    </row>
    <row r="4" spans="2:3" x14ac:dyDescent="0.35">
      <c r="B4" t="s">
        <v>7</v>
      </c>
      <c r="C4">
        <f>365*24</f>
        <v>8760</v>
      </c>
    </row>
    <row r="5" spans="2:3" x14ac:dyDescent="0.35">
      <c r="B5" t="s">
        <v>2</v>
      </c>
      <c r="C5">
        <v>365</v>
      </c>
    </row>
    <row r="6" spans="2:3" x14ac:dyDescent="0.35">
      <c r="B6" t="s">
        <v>8</v>
      </c>
      <c r="C6" s="15">
        <f>365/7</f>
        <v>52.142857142857146</v>
      </c>
    </row>
    <row r="7" spans="2:3" x14ac:dyDescent="0.35">
      <c r="B7" t="s">
        <v>9</v>
      </c>
      <c r="C7">
        <v>12</v>
      </c>
    </row>
    <row r="8" spans="2:3" x14ac:dyDescent="0.35">
      <c r="B8" t="s">
        <v>10</v>
      </c>
      <c r="C8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werte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Gröschl</dc:creator>
  <cp:lastModifiedBy>Andreas Gröschl</cp:lastModifiedBy>
  <cp:lastPrinted>2024-01-05T13:46:25Z</cp:lastPrinted>
  <dcterms:created xsi:type="dcterms:W3CDTF">2017-06-15T08:08:00Z</dcterms:created>
  <dcterms:modified xsi:type="dcterms:W3CDTF">2024-01-09T15:18:38Z</dcterms:modified>
</cp:coreProperties>
</file>